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APHICS\2_Elequil AromaTabs\Elequil Calculator\2021\"/>
    </mc:Choice>
  </mc:AlternateContent>
  <xr:revisionPtr revIDLastSave="0" documentId="13_ncr:1_{34396F38-D0A9-4B96-B106-F241D8832FB0}" xr6:coauthVersionLast="45" xr6:coauthVersionMax="45" xr10:uidLastSave="{00000000-0000-0000-0000-000000000000}"/>
  <bookViews>
    <workbookView xWindow="-108" yWindow="-108" windowWidth="23256" windowHeight="12576" xr2:uid="{FA85879D-31A8-4EEC-A75D-6F38AB197A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1" i="1"/>
  <c r="C24" i="1" s="1"/>
  <c r="C17" i="1" l="1"/>
  <c r="C19" i="1" s="1"/>
  <c r="C21" i="1" s="1"/>
  <c r="C25" i="1" s="1"/>
  <c r="C30" i="1" s="1"/>
  <c r="C14" i="1"/>
  <c r="C13" i="1"/>
</calcChain>
</file>

<file path=xl/sharedStrings.xml><?xml version="1.0" encoding="utf-8"?>
<sst xmlns="http://schemas.openxmlformats.org/spreadsheetml/2006/main" count="26" uniqueCount="26">
  <si>
    <t>Potential Gain in Reimbursement:</t>
  </si>
  <si>
    <t xml:space="preserve">Completed MRI's annually (excluding the aborted MRI's) </t>
  </si>
  <si>
    <r>
      <t xml:space="preserve"> % aborted due to claustrophobia &amp; anxiety </t>
    </r>
    <r>
      <rPr>
        <b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 Elequil aromatabs based on Dr. Davis white paper:</t>
    </r>
  </si>
  <si>
    <t xml:space="preserve"># of exams that may be aborted with the use of Elequil aromatabs based on your facility's MRI exams annually: </t>
  </si>
  <si>
    <t xml:space="preserve">What is your facility's average reimbursement rate? </t>
  </si>
  <si>
    <t>Purchase price per patient of Elequil aromatabs:</t>
  </si>
  <si>
    <t>Total annual investment in Elequil aromatabs</t>
  </si>
  <si>
    <t xml:space="preserve">The potential increase in revenue after your facility's investment in Elequil aromatabs is: </t>
  </si>
  <si>
    <t xml:space="preserve">  </t>
  </si>
  <si>
    <t>Tel: 1.800.233.5539 or +1.860.583.4700</t>
  </si>
  <si>
    <t xml:space="preserve">Fax: 1.800.735.1234   beekley.com </t>
  </si>
  <si>
    <t>Your Hospital - MRI Potential Revenue Increase Using Elequil Aromatabs®</t>
  </si>
  <si>
    <r>
      <rPr>
        <vertAlign val="superscript"/>
        <sz val="7"/>
        <color theme="1"/>
        <rFont val="Calibri"/>
        <family val="2"/>
        <scheme val="minor"/>
      </rPr>
      <t>1</t>
    </r>
    <r>
      <rPr>
        <sz val="7"/>
        <color theme="1"/>
        <rFont val="Calibri"/>
        <family val="2"/>
        <scheme val="minor"/>
      </rPr>
      <t>Michael A. Davis, MD, ScD, MBA. Aromatherapy in MRI: Evaluating the use of Elequil Aromatabs to Reduce Aborted Scans in Patients with Anxiety and Claustrophobia</t>
    </r>
  </si>
  <si>
    <t xml:space="preserve"> © 2021 Beekley Corporation. All rights reserved.</t>
  </si>
  <si>
    <t>Please enter the number of MRI exams performed per week at your facility:</t>
  </si>
  <si>
    <t>How many of those MRIs are aborted or terminated due to claustrophobia or anxiety per week:</t>
  </si>
  <si>
    <t>Total number of MRIs annually at your facility:</t>
  </si>
  <si>
    <t xml:space="preserve">% of aborted/terminated MRIs annually due to claustrophobia &amp; anxiety </t>
  </si>
  <si>
    <r>
      <t>Offering Elequil aromatabs® to every patient can potentially increase reimbursement as a result of decreased aborted scans.</t>
    </r>
    <r>
      <rPr>
        <vertAlign val="superscript"/>
        <sz val="8"/>
        <color theme="1" tint="0.249977111117893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Please fill out the yellow squares to help determine </t>
    </r>
    <r>
      <rPr>
        <sz val="11"/>
        <color theme="1"/>
        <rFont val="Calibri"/>
        <family val="2"/>
        <scheme val="minor"/>
      </rPr>
      <t>your potential gain</t>
    </r>
    <r>
      <rPr>
        <sz val="11"/>
        <rFont val="Calibri"/>
        <family val="2"/>
        <scheme val="minor"/>
      </rPr>
      <t>:</t>
    </r>
  </si>
  <si>
    <t>Reimbursement gained using Elequil aromatabs by increasing the amount of completed MRIs:</t>
  </si>
  <si>
    <t>By using Elequil aromatabs, you would increase the amount of successful completed MRIs annually</t>
  </si>
  <si>
    <t xml:space="preserve">       Manufactured by Beekley Corporation</t>
  </si>
  <si>
    <t>REV: EL_CALC_0421</t>
  </si>
  <si>
    <t>Based on a white paper written by Michael Davis, M.D., when Elequil aromatabs were used on every patient, aborted scans averaged 1.6% of total MRIs</t>
  </si>
  <si>
    <t>One Prestige Lane, Bristol, CT 06010 USA</t>
  </si>
  <si>
    <r>
      <t>Total number of aborted/terminated MRIs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annually at your facility: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</si>
</sst>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color theme="1"/>
      <name val="Calibri"/>
      <family val="2"/>
      <scheme val="minor"/>
    </font>
    <font>
      <sz val="6"/>
      <color theme="0" tint="-0.34998626667073579"/>
      <name val="Palatino Linotype"/>
      <family val="1"/>
    </font>
    <font>
      <b/>
      <i/>
      <sz val="11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472D8C"/>
      <name val="Calibri"/>
      <family val="2"/>
      <scheme val="minor"/>
    </font>
    <font>
      <vertAlign val="superscript"/>
      <sz val="8"/>
      <color theme="1" tint="0.249977111117893"/>
      <name val="Calibri"/>
      <family val="2"/>
      <scheme val="minor"/>
    </font>
    <font>
      <sz val="6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0DBED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472D8C"/>
      </bottom>
      <diagonal/>
    </border>
    <border>
      <left/>
      <right style="medium">
        <color rgb="FFCAC1E0"/>
      </right>
      <top/>
      <bottom style="medium">
        <color rgb="FFCAC1E0"/>
      </bottom>
      <diagonal/>
    </border>
    <border>
      <left style="medium">
        <color rgb="FFCAC1E0"/>
      </left>
      <right/>
      <top style="medium">
        <color rgb="FF472D8C"/>
      </top>
      <bottom style="medium">
        <color rgb="FF472D8C"/>
      </bottom>
      <diagonal/>
    </border>
    <border>
      <left/>
      <right style="medium">
        <color rgb="FFCAC1E0"/>
      </right>
      <top style="medium">
        <color rgb="FF472D8C"/>
      </top>
      <bottom style="medium">
        <color rgb="FF472D8C"/>
      </bottom>
      <diagonal/>
    </border>
    <border>
      <left style="medium">
        <color rgb="FFCAC1E0"/>
      </left>
      <right style="thin">
        <color rgb="FF472D8C"/>
      </right>
      <top style="thin">
        <color rgb="FF472D8C"/>
      </top>
      <bottom style="thin">
        <color rgb="FF472D8C"/>
      </bottom>
      <diagonal/>
    </border>
    <border>
      <left/>
      <right style="medium">
        <color rgb="FFCAC1E0"/>
      </right>
      <top style="thin">
        <color rgb="FF472D8C"/>
      </top>
      <bottom style="thin">
        <color rgb="FF472D8C"/>
      </bottom>
      <diagonal/>
    </border>
    <border>
      <left style="medium">
        <color rgb="FFCAC1E0"/>
      </left>
      <right style="thin">
        <color rgb="FF472D8C"/>
      </right>
      <top style="medium">
        <color rgb="FFCAC1E0"/>
      </top>
      <bottom style="thin">
        <color rgb="FF472D8C"/>
      </bottom>
      <diagonal/>
    </border>
    <border>
      <left/>
      <right style="medium">
        <color rgb="FFCAC1E0"/>
      </right>
      <top style="medium">
        <color rgb="FFCAC1E0"/>
      </top>
      <bottom/>
      <diagonal/>
    </border>
    <border>
      <left style="thin">
        <color rgb="FF472D8C"/>
      </left>
      <right style="medium">
        <color rgb="FFCAC1E0"/>
      </right>
      <top style="thin">
        <color rgb="FF472D8C"/>
      </top>
      <bottom style="thin">
        <color rgb="FF472D8C"/>
      </bottom>
      <diagonal/>
    </border>
    <border>
      <left style="medium">
        <color rgb="FFCAC1E0"/>
      </left>
      <right/>
      <top style="thin">
        <color rgb="FF472D8C"/>
      </top>
      <bottom/>
      <diagonal/>
    </border>
    <border>
      <left style="thin">
        <color rgb="FF472D8C"/>
      </left>
      <right style="medium">
        <color rgb="FFCAC1E0"/>
      </right>
      <top style="thin">
        <color rgb="FF472D8C"/>
      </top>
      <bottom/>
      <diagonal/>
    </border>
    <border>
      <left style="medium">
        <color rgb="FFCAC1E0"/>
      </left>
      <right style="thin">
        <color rgb="FF472D8C"/>
      </right>
      <top style="thin">
        <color rgb="FF472D8C"/>
      </top>
      <bottom style="medium">
        <color rgb="FF472D8C"/>
      </bottom>
      <diagonal/>
    </border>
    <border>
      <left/>
      <right style="medium">
        <color rgb="FFCAC1E0"/>
      </right>
      <top style="thin">
        <color rgb="FF472D8C"/>
      </top>
      <bottom style="medium">
        <color rgb="FF472D8C"/>
      </bottom>
      <diagonal/>
    </border>
    <border>
      <left style="medium">
        <color rgb="FFCAC1E0"/>
      </left>
      <right style="thin">
        <color rgb="FF472D8C"/>
      </right>
      <top style="medium">
        <color rgb="FF472D8C"/>
      </top>
      <bottom style="thin">
        <color rgb="FF472D8C"/>
      </bottom>
      <diagonal/>
    </border>
    <border>
      <left style="medium">
        <color rgb="FFCAC1E0"/>
      </left>
      <right/>
      <top/>
      <bottom style="medium">
        <color rgb="FF472D8C"/>
      </bottom>
      <diagonal/>
    </border>
    <border>
      <left style="thin">
        <color rgb="FF472D8C"/>
      </left>
      <right style="medium">
        <color rgb="FFCAC1E0"/>
      </right>
      <top style="medium">
        <color rgb="FF472D8C"/>
      </top>
      <bottom style="thin">
        <color rgb="FF472D8C"/>
      </bottom>
      <diagonal/>
    </border>
    <border>
      <left style="thin">
        <color rgb="FF472D8C"/>
      </left>
      <right style="medium">
        <color rgb="FFCAC1E0"/>
      </right>
      <top/>
      <bottom style="medium">
        <color rgb="FF472D8C"/>
      </bottom>
      <diagonal/>
    </border>
    <border>
      <left/>
      <right style="medium">
        <color rgb="FFCAC1E0"/>
      </right>
      <top/>
      <bottom style="medium">
        <color rgb="FF472D8C"/>
      </bottom>
      <diagonal/>
    </border>
    <border>
      <left style="medium">
        <color rgb="FFCAC1E0"/>
      </left>
      <right/>
      <top style="thin">
        <color rgb="FF472D8C"/>
      </top>
      <bottom style="thin">
        <color rgb="FF472D8C"/>
      </bottom>
      <diagonal/>
    </border>
    <border>
      <left style="medium">
        <color rgb="FFCAC1E0"/>
      </left>
      <right style="thin">
        <color rgb="FF472D8C"/>
      </right>
      <top style="medium">
        <color rgb="FF472D8C"/>
      </top>
      <bottom/>
      <diagonal/>
    </border>
    <border>
      <left style="thin">
        <color rgb="FF472D8C"/>
      </left>
      <right style="medium">
        <color rgb="FFCAC1E0"/>
      </right>
      <top/>
      <bottom/>
      <diagonal/>
    </border>
    <border>
      <left style="medium">
        <color rgb="FFCAC1E0"/>
      </left>
      <right style="thin">
        <color rgb="FF472D8C"/>
      </right>
      <top style="thin">
        <color rgb="FF472D8C"/>
      </top>
      <bottom/>
      <diagonal/>
    </border>
    <border>
      <left style="medium">
        <color rgb="FFCAC1E0"/>
      </left>
      <right style="thin">
        <color auto="1"/>
      </right>
      <top style="thin">
        <color rgb="FF472D8C"/>
      </top>
      <bottom style="medium">
        <color rgb="FFCAC1E0"/>
      </bottom>
      <diagonal/>
    </border>
    <border>
      <left style="thin">
        <color auto="1"/>
      </left>
      <right style="medium">
        <color rgb="FFCAC1E0"/>
      </right>
      <top style="thin">
        <color rgb="FF472D8C"/>
      </top>
      <bottom style="medium">
        <color rgb="FFCAC1E0"/>
      </bottom>
      <diagonal/>
    </border>
    <border>
      <left/>
      <right style="medium">
        <color rgb="FFCAC1E0"/>
      </right>
      <top/>
      <bottom/>
      <diagonal/>
    </border>
    <border>
      <left/>
      <right/>
      <top style="medium">
        <color rgb="FFCAC1E0"/>
      </top>
      <bottom/>
      <diagonal/>
    </border>
    <border>
      <left style="medium">
        <color rgb="FFCAC1E0"/>
      </left>
      <right/>
      <top/>
      <bottom/>
      <diagonal/>
    </border>
    <border>
      <left style="medium">
        <color rgb="FFCAC1E0"/>
      </left>
      <right/>
      <top/>
      <bottom style="medium">
        <color rgb="FFCAC1E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3" fontId="0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1" applyNumberFormat="1" applyFont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165" fontId="0" fillId="0" borderId="11" xfId="3" applyNumberFormat="1" applyFont="1" applyBorder="1" applyAlignment="1" applyProtection="1">
      <alignment horizontal="center" vertical="center" wrapText="1"/>
      <protection locked="0"/>
    </xf>
    <xf numFmtId="165" fontId="3" fillId="0" borderId="0" xfId="3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165" fontId="0" fillId="0" borderId="16" xfId="3" applyNumberFormat="1" applyFont="1" applyBorder="1" applyAlignment="1" applyProtection="1">
      <alignment horizontal="center" vertical="center" wrapText="1"/>
      <protection locked="0"/>
    </xf>
    <xf numFmtId="165" fontId="3" fillId="2" borderId="0" xfId="3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3" applyNumberFormat="1" applyFont="1" applyBorder="1" applyAlignment="1" applyProtection="1">
      <alignment horizontal="center" vertical="center" wrapText="1"/>
      <protection locked="0"/>
    </xf>
    <xf numFmtId="1" fontId="3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1" fontId="0" fillId="0" borderId="16" xfId="3" applyNumberFormat="1" applyFont="1" applyBorder="1" applyAlignment="1" applyProtection="1">
      <alignment horizontal="center" vertical="center" wrapText="1"/>
      <protection locked="0"/>
    </xf>
    <xf numFmtId="164" fontId="0" fillId="3" borderId="9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164" fontId="0" fillId="0" borderId="18" xfId="0" applyNumberFormat="1" applyBorder="1" applyAlignment="1" applyProtection="1">
      <alignment horizontal="center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6" fontId="0" fillId="0" borderId="16" xfId="2" applyNumberFormat="1" applyFont="1" applyFill="1" applyBorder="1" applyAlignment="1" applyProtection="1">
      <alignment horizontal="center"/>
      <protection locked="0"/>
    </xf>
    <xf numFmtId="166" fontId="3" fillId="2" borderId="0" xfId="2" applyNumberFormat="1" applyFont="1" applyFill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2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25" xfId="0" applyBorder="1" applyProtection="1">
      <protection locked="0"/>
    </xf>
    <xf numFmtId="0" fontId="0" fillId="0" borderId="27" xfId="0" applyBorder="1" applyProtection="1">
      <protection locked="0"/>
    </xf>
    <xf numFmtId="164" fontId="2" fillId="4" borderId="0" xfId="0" applyNumberFormat="1" applyFont="1" applyFill="1" applyBorder="1" applyProtection="1"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9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6" fillId="0" borderId="0" xfId="0" applyFont="1" applyProtection="1"/>
    <xf numFmtId="14" fontId="2" fillId="0" borderId="27" xfId="0" applyNumberFormat="1" applyFont="1" applyBorder="1" applyAlignment="1" applyProtection="1">
      <alignment horizontal="left"/>
    </xf>
    <xf numFmtId="0" fontId="4" fillId="0" borderId="26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left" vertical="center" wrapText="1"/>
    </xf>
    <xf numFmtId="0" fontId="12" fillId="5" borderId="4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AC1E0"/>
      <color rgb="FF472D8C"/>
      <color rgb="FFE0D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</xdr:colOff>
      <xdr:row>34</xdr:row>
      <xdr:rowOff>108569</xdr:rowOff>
    </xdr:from>
    <xdr:to>
      <xdr:col>3</xdr:col>
      <xdr:colOff>618567</xdr:colOff>
      <xdr:row>34</xdr:row>
      <xdr:rowOff>108569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E611DF8-3298-4F07-9D87-B41778975596}"/>
            </a:ext>
          </a:extLst>
        </xdr:cNvPr>
        <xdr:cNvCxnSpPr/>
      </xdr:nvCxnSpPr>
      <xdr:spPr>
        <a:xfrm>
          <a:off x="53788" y="10153781"/>
          <a:ext cx="5591048" cy="0"/>
        </a:xfrm>
        <a:prstGeom prst="line">
          <a:avLst/>
        </a:prstGeom>
        <a:ln w="73025">
          <a:solidFill>
            <a:srgbClr val="BDA7E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71717</xdr:colOff>
      <xdr:row>0</xdr:row>
      <xdr:rowOff>52680</xdr:rowOff>
    </xdr:from>
    <xdr:to>
      <xdr:col>3</xdr:col>
      <xdr:colOff>582707</xdr:colOff>
      <xdr:row>0</xdr:row>
      <xdr:rowOff>52680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B19F24AD-EE95-49A2-A7DB-54C98979B10A}"/>
            </a:ext>
          </a:extLst>
        </xdr:cNvPr>
        <xdr:cNvCxnSpPr/>
      </xdr:nvCxnSpPr>
      <xdr:spPr>
        <a:xfrm>
          <a:off x="71717" y="52680"/>
          <a:ext cx="5684970" cy="0"/>
        </a:xfrm>
        <a:prstGeom prst="line">
          <a:avLst/>
        </a:prstGeom>
        <a:ln w="38100">
          <a:solidFill>
            <a:srgbClr val="BDA7E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9719</xdr:colOff>
      <xdr:row>35</xdr:row>
      <xdr:rowOff>24298</xdr:rowOff>
    </xdr:from>
    <xdr:to>
      <xdr:col>1</xdr:col>
      <xdr:colOff>1300927</xdr:colOff>
      <xdr:row>35</xdr:row>
      <xdr:rowOff>263307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317C11-4A66-4604-AB0E-B73EAE4E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41" y="10263673"/>
          <a:ext cx="1293113" cy="239009"/>
        </a:xfrm>
        <a:prstGeom prst="rect">
          <a:avLst/>
        </a:prstGeom>
      </xdr:spPr>
    </xdr:pic>
    <xdr:clientData/>
  </xdr:twoCellAnchor>
  <xdr:twoCellAnchor editAs="oneCell">
    <xdr:from>
      <xdr:col>1</xdr:col>
      <xdr:colOff>9719</xdr:colOff>
      <xdr:row>35</xdr:row>
      <xdr:rowOff>357193</xdr:rowOff>
    </xdr:from>
    <xdr:to>
      <xdr:col>1</xdr:col>
      <xdr:colOff>150650</xdr:colOff>
      <xdr:row>36</xdr:row>
      <xdr:rowOff>79901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31CBD7-44DC-4B40-BF33-D08263FE9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404" y="10633203"/>
          <a:ext cx="140931" cy="145909"/>
        </a:xfrm>
        <a:prstGeom prst="rect">
          <a:avLst/>
        </a:prstGeom>
      </xdr:spPr>
    </xdr:pic>
    <xdr:clientData/>
  </xdr:twoCellAnchor>
  <xdr:twoCellAnchor editAs="oneCell">
    <xdr:from>
      <xdr:col>1</xdr:col>
      <xdr:colOff>868835</xdr:colOff>
      <xdr:row>1</xdr:row>
      <xdr:rowOff>38616</xdr:rowOff>
    </xdr:from>
    <xdr:to>
      <xdr:col>1</xdr:col>
      <xdr:colOff>3468902</xdr:colOff>
      <xdr:row>4</xdr:row>
      <xdr:rowOff>30656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4E87AAC-AED8-419D-B139-9258490FF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852" y="231690"/>
          <a:ext cx="2600067" cy="569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2251A-FC75-4A18-863F-3FF8640D5B67}">
  <dimension ref="A2:E42"/>
  <sheetViews>
    <sheetView tabSelected="1" zoomScale="81" zoomScaleNormal="81" workbookViewId="0">
      <selection activeCell="C42" sqref="C42"/>
    </sheetView>
  </sheetViews>
  <sheetFormatPr defaultRowHeight="15" x14ac:dyDescent="0.25"/>
  <cols>
    <col min="1" max="1" width="9.7109375" style="2" customWidth="1"/>
    <col min="2" max="2" width="52.28515625" style="1" customWidth="1"/>
    <col min="3" max="3" width="13.42578125" style="2" customWidth="1"/>
    <col min="4" max="4" width="10.140625" style="2" customWidth="1"/>
    <col min="5" max="5" width="27.5703125" style="2" customWidth="1"/>
    <col min="6" max="16384" width="9.140625" style="2"/>
  </cols>
  <sheetData>
    <row r="2" spans="2:5" x14ac:dyDescent="0.25">
      <c r="B2" s="47"/>
      <c r="C2" s="45"/>
    </row>
    <row r="3" spans="2:5" x14ac:dyDescent="0.25">
      <c r="B3" s="47"/>
      <c r="C3" s="45"/>
    </row>
    <row r="4" spans="2:5" x14ac:dyDescent="0.25">
      <c r="B4" s="47"/>
      <c r="C4" s="45"/>
    </row>
    <row r="5" spans="2:5" x14ac:dyDescent="0.25">
      <c r="B5" s="47"/>
      <c r="C5" s="45"/>
    </row>
    <row r="6" spans="2:5" ht="22.15" customHeight="1" x14ac:dyDescent="0.25">
      <c r="D6" s="3"/>
      <c r="E6" s="4"/>
    </row>
    <row r="7" spans="2:5" ht="54.95" customHeight="1" x14ac:dyDescent="0.25">
      <c r="B7" s="66" t="s">
        <v>18</v>
      </c>
      <c r="C7" s="66"/>
      <c r="D7" s="5"/>
      <c r="E7" s="6"/>
    </row>
    <row r="8" spans="2:5" ht="15.75" thickBot="1" x14ac:dyDescent="0.3"/>
    <row r="9" spans="2:5" ht="33" customHeight="1" x14ac:dyDescent="0.25">
      <c r="B9" s="62" t="s">
        <v>14</v>
      </c>
      <c r="C9" s="7"/>
      <c r="D9" s="8"/>
    </row>
    <row r="10" spans="2:5" ht="33" customHeight="1" x14ac:dyDescent="0.25">
      <c r="B10" s="63" t="s">
        <v>15</v>
      </c>
      <c r="C10" s="9"/>
      <c r="D10" s="5"/>
    </row>
    <row r="11" spans="2:5" ht="23.45" customHeight="1" x14ac:dyDescent="0.25">
      <c r="B11" s="64" t="s">
        <v>16</v>
      </c>
      <c r="C11" s="10">
        <f>C9*52</f>
        <v>0</v>
      </c>
      <c r="D11" s="5"/>
    </row>
    <row r="12" spans="2:5" ht="33" customHeight="1" x14ac:dyDescent="0.25">
      <c r="B12" s="65" t="s">
        <v>25</v>
      </c>
      <c r="C12" s="10">
        <f>SUM(C10*52)</f>
        <v>0</v>
      </c>
      <c r="D12" s="5"/>
    </row>
    <row r="13" spans="2:5" ht="33" customHeight="1" x14ac:dyDescent="0.25">
      <c r="B13" s="63" t="s">
        <v>17</v>
      </c>
      <c r="C13" s="11" t="e">
        <f>C12/C11</f>
        <v>#DIV/0!</v>
      </c>
      <c r="D13" s="12"/>
    </row>
    <row r="14" spans="2:5" ht="26.45" customHeight="1" thickBot="1" x14ac:dyDescent="0.3">
      <c r="B14" s="58" t="s">
        <v>1</v>
      </c>
      <c r="C14" s="13">
        <f>C11-C12</f>
        <v>0</v>
      </c>
      <c r="D14" s="12"/>
    </row>
    <row r="15" spans="2:5" ht="50.1" customHeight="1" thickBot="1" x14ac:dyDescent="0.3">
      <c r="B15" s="60" t="s">
        <v>23</v>
      </c>
      <c r="C15" s="61"/>
      <c r="D15" s="14"/>
    </row>
    <row r="16" spans="2:5" ht="33" customHeight="1" x14ac:dyDescent="0.25">
      <c r="B16" s="56" t="s">
        <v>2</v>
      </c>
      <c r="C16" s="15">
        <v>1.61E-2</v>
      </c>
      <c r="D16" s="16"/>
    </row>
    <row r="17" spans="1:5" ht="33" customHeight="1" thickBot="1" x14ac:dyDescent="0.3">
      <c r="B17" s="59" t="s">
        <v>3</v>
      </c>
      <c r="C17" s="17">
        <f>C11*1.6%</f>
        <v>0</v>
      </c>
      <c r="D17" s="18"/>
    </row>
    <row r="18" spans="1:5" ht="25.15" customHeight="1" thickBot="1" x14ac:dyDescent="0.3">
      <c r="B18" s="19"/>
      <c r="C18" s="20"/>
      <c r="D18" s="14"/>
    </row>
    <row r="19" spans="1:5" ht="33" customHeight="1" x14ac:dyDescent="0.25">
      <c r="B19" s="56" t="s">
        <v>20</v>
      </c>
      <c r="C19" s="21">
        <f>C12-C17</f>
        <v>0</v>
      </c>
      <c r="D19" s="18"/>
    </row>
    <row r="20" spans="1:5" ht="22.9" customHeight="1" x14ac:dyDescent="0.25">
      <c r="B20" s="57" t="s">
        <v>4</v>
      </c>
      <c r="C20" s="22"/>
      <c r="D20" s="23"/>
    </row>
    <row r="21" spans="1:5" ht="33" customHeight="1" thickBot="1" x14ac:dyDescent="0.3">
      <c r="A21" s="24"/>
      <c r="B21" s="58" t="s">
        <v>19</v>
      </c>
      <c r="C21" s="25">
        <f>C20*C19</f>
        <v>0</v>
      </c>
      <c r="D21" s="26"/>
    </row>
    <row r="22" spans="1:5" ht="22.9" customHeight="1" thickBot="1" x14ac:dyDescent="0.3">
      <c r="B22" s="19"/>
      <c r="C22" s="20"/>
      <c r="D22" s="14"/>
      <c r="E22" s="27"/>
    </row>
    <row r="23" spans="1:5" ht="24.6" customHeight="1" x14ac:dyDescent="0.25">
      <c r="B23" s="53" t="s">
        <v>5</v>
      </c>
      <c r="C23" s="28">
        <v>2.3199999999999998</v>
      </c>
      <c r="D23" s="29"/>
      <c r="E23" s="2" t="s">
        <v>8</v>
      </c>
    </row>
    <row r="24" spans="1:5" ht="24" customHeight="1" x14ac:dyDescent="0.25">
      <c r="B24" s="54" t="s">
        <v>6</v>
      </c>
      <c r="C24" s="30">
        <f>C23*C11</f>
        <v>0</v>
      </c>
      <c r="D24" s="31"/>
    </row>
    <row r="25" spans="1:5" ht="43.9" customHeight="1" thickBot="1" x14ac:dyDescent="0.3">
      <c r="B25" s="55" t="s">
        <v>7</v>
      </c>
      <c r="C25" s="32">
        <f>C21-C24</f>
        <v>0</v>
      </c>
      <c r="D25" s="33"/>
    </row>
    <row r="26" spans="1:5" ht="12" customHeight="1" x14ac:dyDescent="0.25">
      <c r="B26" s="34"/>
      <c r="C26" s="33"/>
      <c r="D26" s="33"/>
    </row>
    <row r="27" spans="1:5" ht="12.6" customHeight="1" x14ac:dyDescent="0.25">
      <c r="B27" s="35"/>
      <c r="C27" s="35"/>
      <c r="D27" s="33"/>
    </row>
    <row r="28" spans="1:5" ht="11.25" customHeight="1" thickBot="1" x14ac:dyDescent="0.3">
      <c r="B28" s="35"/>
      <c r="C28" s="35"/>
      <c r="D28" s="33"/>
    </row>
    <row r="29" spans="1:5" ht="28.5" customHeight="1" x14ac:dyDescent="0.25">
      <c r="A29" s="36"/>
      <c r="B29" s="52" t="s">
        <v>11</v>
      </c>
      <c r="C29" s="52"/>
      <c r="D29" s="37"/>
    </row>
    <row r="30" spans="1:5" x14ac:dyDescent="0.25">
      <c r="B30" s="51" t="s">
        <v>0</v>
      </c>
      <c r="C30" s="38">
        <f>C25</f>
        <v>0</v>
      </c>
      <c r="D30" s="37"/>
    </row>
    <row r="31" spans="1:5" ht="15.75" thickBot="1" x14ac:dyDescent="0.3">
      <c r="B31" s="39"/>
      <c r="C31" s="40"/>
    </row>
    <row r="32" spans="1:5" x14ac:dyDescent="0.25">
      <c r="B32" s="41"/>
      <c r="C32" s="42"/>
    </row>
    <row r="33" spans="1:5" ht="27" x14ac:dyDescent="0.25">
      <c r="A33" s="45"/>
      <c r="B33" s="46" t="s">
        <v>12</v>
      </c>
      <c r="C33" s="45"/>
    </row>
    <row r="34" spans="1:5" x14ac:dyDescent="0.25">
      <c r="A34" s="45"/>
      <c r="B34" s="47"/>
      <c r="C34" s="45"/>
      <c r="D34" s="43"/>
      <c r="E34" s="44"/>
    </row>
    <row r="35" spans="1:5" x14ac:dyDescent="0.25">
      <c r="A35" s="45"/>
      <c r="B35" s="47"/>
      <c r="C35" s="45"/>
    </row>
    <row r="36" spans="1:5" ht="33" customHeight="1" x14ac:dyDescent="0.25">
      <c r="A36" s="45"/>
      <c r="B36" s="48"/>
      <c r="C36" s="45"/>
    </row>
    <row r="37" spans="1:5" ht="9.9499999999999993" customHeight="1" x14ac:dyDescent="0.25">
      <c r="A37" s="45"/>
      <c r="B37" s="48" t="s">
        <v>21</v>
      </c>
      <c r="C37" s="45"/>
    </row>
    <row r="38" spans="1:5" ht="9.9499999999999993" customHeight="1" x14ac:dyDescent="0.25">
      <c r="A38" s="45"/>
      <c r="B38" s="48" t="s">
        <v>24</v>
      </c>
      <c r="C38" s="45"/>
    </row>
    <row r="39" spans="1:5" ht="9.9499999999999993" customHeight="1" x14ac:dyDescent="0.25">
      <c r="A39" s="45"/>
      <c r="B39" s="48" t="s">
        <v>9</v>
      </c>
      <c r="C39" s="45"/>
    </row>
    <row r="40" spans="1:5" ht="9.9499999999999993" customHeight="1" x14ac:dyDescent="0.25">
      <c r="A40" s="45"/>
      <c r="B40" s="48" t="s">
        <v>10</v>
      </c>
      <c r="C40" s="45"/>
    </row>
    <row r="41" spans="1:5" x14ac:dyDescent="0.25">
      <c r="A41" s="45"/>
      <c r="B41" s="47"/>
      <c r="C41" s="45"/>
    </row>
    <row r="42" spans="1:5" x14ac:dyDescent="0.25">
      <c r="A42" s="45"/>
      <c r="B42" s="49" t="s">
        <v>13</v>
      </c>
      <c r="C42" s="50" t="s">
        <v>22</v>
      </c>
    </row>
  </sheetData>
  <sheetProtection algorithmName="SHA-512" hashValue="LjW18ztB+KSc8eUkKDtPWDevZ7BscFNQuX12d/UmPtvLwlNa+7FxVKhhbMVT8/bOGr6U8kzrt4Lsgn9XOaDPYQ==" saltValue="d9t4+RRPsVTlvESUP1Dcsw==" spinCount="100000" sheet="1" objects="1" scenarios="1"/>
  <mergeCells count="7">
    <mergeCell ref="B22:C22"/>
    <mergeCell ref="B27:C28"/>
    <mergeCell ref="B7:C7"/>
    <mergeCell ref="B29:C29"/>
    <mergeCell ref="B31:C31"/>
    <mergeCell ref="B15:C15"/>
    <mergeCell ref="B18:C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J. Vibberts</dc:creator>
  <cp:lastModifiedBy>Christine D. LeBlanc</cp:lastModifiedBy>
  <dcterms:created xsi:type="dcterms:W3CDTF">2021-03-23T14:30:04Z</dcterms:created>
  <dcterms:modified xsi:type="dcterms:W3CDTF">2021-04-09T20:21:15Z</dcterms:modified>
</cp:coreProperties>
</file>